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<sst xmlns="http://schemas.openxmlformats.org/spreadsheetml/2006/main" count="151" uniqueCount="125">
  <si>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</si>
  <si>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</si>
  <si>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</si>
  <si>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</si>
  <si>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</si>
  <si>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</si>
  <si>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</si>
  <si>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</si>
  <si>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</si>
  <si>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</si>
  <si>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</si>
  <si>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</si>
  <si>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</si>
  <si>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</si>
  <si>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</si>
  <si>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</si>
  <si>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</si>
  <si>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</si>
  <si>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</si>
  <si>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</si>
  <si>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</si>
  <si>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</si>
  <si>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</si>
  <si>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</si>
  <si>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</si>
  <si>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</si>
  <si>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</si>
  <si>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</si>
  <si>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</si>
  <si>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</si>
  <si>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</si>
  <si>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</si>
  <si>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</si>
  <si>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</si>
  <si>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</si>
  <si>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</si>
  <si>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</si>
  <si>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</si>
  <si>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</si>
  <si>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</si>
  <si>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</si>
  <si>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</si>
  <si>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</si>
  <si>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</si>
  <si>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</si>
  <si>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</si>
  <si>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</si>
  <si>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</si>
  <si>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</si>
  <si>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</si>
  <si>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</si>
  <si>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</si>
  <si>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</si>
  <si>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</si>
  <si>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</si>
  <si>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</si>
  <si>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</si>
  <si>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Capital</t>
  </si>
  <si>
    <t>Account</t>
  </si>
  <si>
    <t>Total</t>
  </si>
  <si>
    <t>RM</t>
  </si>
  <si>
    <t>Currency Translation differences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</si>
  <si>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</si>
  <si>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</si>
  <si>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</si>
  <si>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</si>
  <si>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</si>
  <si>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</si>
  <si>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</si>
  <si>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</si>
  <si>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</si>
  <si>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</si>
  <si>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</si>
  <si>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</si>
  <si>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</si>
  <si>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</si>
  <si>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</si>
  <si>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</si>
  <si>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</si>
  <si>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Net profit for the quarter</t>
  </si>
  <si>
    <t>Net assets per share (RM)</t>
  </si>
  <si>
    <t>31 Mar 2006</t>
  </si>
  <si>
    <t>YTD '06</t>
  </si>
  <si>
    <t>CASH AND CASH EQUIVALENTS CARRIED FORWARD</t>
  </si>
  <si>
    <t>3 months '06</t>
  </si>
  <si>
    <t>Report financial year ended 31 March 2006)</t>
  </si>
  <si>
    <t>Financial Report for the year ended 31 March 2006)</t>
  </si>
  <si>
    <t>Non-Distributable</t>
  </si>
  <si>
    <t>Distributable</t>
  </si>
  <si>
    <t>with the Annual Financial Report financial year ended 31 March 2006)</t>
  </si>
  <si>
    <t>Property, plant and equipment written off</t>
  </si>
  <si>
    <t>Increase in receivables</t>
  </si>
  <si>
    <t>Net Current Assets / (Liabilities)</t>
  </si>
  <si>
    <t>(Loss)/Profit from Operation</t>
  </si>
  <si>
    <t>Balance as at 31 December 2006</t>
  </si>
  <si>
    <t>Provision for doubtful debts</t>
  </si>
  <si>
    <t>Cash generated from operations</t>
  </si>
  <si>
    <t>Tax paid</t>
  </si>
  <si>
    <t>Operating (loss)/profit before working capital changes</t>
  </si>
  <si>
    <t>Drawdown of bridging loans</t>
  </si>
  <si>
    <t>As At 31 March 2007</t>
  </si>
  <si>
    <t>31 Mar 2007</t>
  </si>
  <si>
    <t>For The Quarter Ended 31 March 2007</t>
  </si>
  <si>
    <t>3 months '07</t>
  </si>
  <si>
    <t>YTD '07</t>
  </si>
  <si>
    <t>31 March</t>
  </si>
  <si>
    <t>12 months</t>
  </si>
  <si>
    <t>(LPS)/EPS</t>
  </si>
  <si>
    <t>(Loss)/Profit before taxation</t>
  </si>
  <si>
    <t>(Loss)/Profit after taxation</t>
  </si>
  <si>
    <t>Net (loss)/profit for the period</t>
  </si>
  <si>
    <t>Balance as at 1 October 2006</t>
  </si>
  <si>
    <t>Balance as at 31 March 2007</t>
  </si>
  <si>
    <t>Net loss for the quarter</t>
  </si>
  <si>
    <t>31 Mar 07</t>
  </si>
  <si>
    <t>31 Mar 06</t>
  </si>
  <si>
    <t>Reversal of provision for doubtful debts</t>
  </si>
  <si>
    <t>Net cash (used in)/generated from operating activities</t>
  </si>
  <si>
    <t>Withdrawal/(Placement) of fixed deposits</t>
  </si>
  <si>
    <t>Net cash generated from/(used in) investing activities</t>
  </si>
  <si>
    <t>Net cash generated from/(used in) financing activities</t>
  </si>
  <si>
    <t>Loss on disposal of property, plant and equipment</t>
  </si>
  <si>
    <t>Decrease in inventories</t>
  </si>
  <si>
    <t>Decrease in payables</t>
  </si>
  <si>
    <t>NET INCREASE/(DECREASE) IN CASH AND CASH EQUIVALENTS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</si>
</sst>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9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200" fontId="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85725</xdr:rowOff>
    </xdr:from>
    <xdr:to>
      <xdr:col>3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095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85725</xdr:rowOff>
    </xdr:from>
    <xdr:to>
      <xdr:col>1</xdr:col>
      <xdr:colOff>419100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162175" y="8953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5</xdr:row>
      <xdr:rowOff>85725</xdr:rowOff>
    </xdr:from>
    <xdr:to>
      <xdr:col>3</xdr:col>
      <xdr:colOff>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86175" y="895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67</v>
      </c>
      <c r="C2" s="1"/>
      <c r="D2" s="1"/>
      <c r="E2" s="1"/>
      <c r="F2" s="3"/>
    </row>
    <row r="3" spans="1:6" ht="12.75">
      <c r="A3" s="1" t="s">
        <v>100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101</v>
      </c>
      <c r="E6" s="3"/>
      <c r="F6" s="6" t="s">
        <v>81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6975</v>
      </c>
      <c r="E10" s="3"/>
      <c r="F10" s="7">
        <v>9452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1556</v>
      </c>
      <c r="E12" s="3"/>
      <c r="F12" s="7">
        <v>2057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11527</v>
      </c>
      <c r="E15" s="3"/>
      <c r="F15" s="12">
        <v>11227</v>
      </c>
      <c r="H15" s="8"/>
    </row>
    <row r="16" spans="1:8" ht="12.75">
      <c r="A16" s="3"/>
      <c r="B16" s="3" t="s">
        <v>8</v>
      </c>
      <c r="C16" s="3"/>
      <c r="D16" s="13">
        <v>18524</v>
      </c>
      <c r="E16" s="3"/>
      <c r="F16" s="13">
        <v>18866</v>
      </c>
      <c r="H16" s="8"/>
    </row>
    <row r="17" spans="1:10" ht="12.75">
      <c r="A17" s="3"/>
      <c r="B17" s="3" t="s">
        <v>9</v>
      </c>
      <c r="C17" s="3"/>
      <c r="D17" s="13">
        <v>1855</v>
      </c>
      <c r="E17" s="14"/>
      <c r="F17" s="13">
        <v>1124</v>
      </c>
      <c r="H17" s="15"/>
      <c r="J17" s="8"/>
    </row>
    <row r="18" spans="1:8" ht="12.75">
      <c r="A18" s="3"/>
      <c r="B18" s="3" t="s">
        <v>10</v>
      </c>
      <c r="C18" s="3"/>
      <c r="D18" s="13">
        <v>2779</v>
      </c>
      <c r="E18" s="3"/>
      <c r="F18" s="13">
        <v>2139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5854</v>
      </c>
      <c r="E20" s="3"/>
      <c r="F20" s="13">
        <v>3944</v>
      </c>
      <c r="I20" s="18"/>
      <c r="K20" s="8"/>
    </row>
    <row r="21" spans="1:9" ht="12.75">
      <c r="A21" s="3"/>
      <c r="C21" s="17" t="s">
        <v>14</v>
      </c>
      <c r="D21" s="19">
        <v>343</v>
      </c>
      <c r="E21" s="3"/>
      <c r="F21" s="19">
        <v>526</v>
      </c>
      <c r="I21" s="15"/>
    </row>
    <row r="22" spans="1:6" ht="12.75">
      <c r="A22" s="3"/>
      <c r="B22" s="3"/>
      <c r="C22" s="3"/>
      <c r="D22" s="20">
        <f>SUM(D15:D21)</f>
        <v>40882</v>
      </c>
      <c r="E22" s="3"/>
      <c r="F22" s="20">
        <f>SUM(F15:F21)</f>
        <v>37826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5245</v>
      </c>
      <c r="E24" s="3"/>
      <c r="F24" s="13">
        <v>6268</v>
      </c>
      <c r="H24" s="8"/>
    </row>
    <row r="25" spans="1:10" ht="12.75">
      <c r="A25" s="1"/>
      <c r="B25" s="3" t="s">
        <v>17</v>
      </c>
      <c r="C25" s="3"/>
      <c r="D25" s="13">
        <v>12119</v>
      </c>
      <c r="E25" s="14"/>
      <c r="F25" s="13">
        <v>13808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16895</v>
      </c>
      <c r="E26" s="3"/>
      <c r="F26" s="13">
        <v>27493</v>
      </c>
      <c r="H26" s="16"/>
      <c r="I26" s="8"/>
    </row>
    <row r="27" spans="1:12" ht="12.75">
      <c r="A27" s="3"/>
      <c r="B27" s="3" t="s">
        <v>19</v>
      </c>
      <c r="C27" s="3"/>
      <c r="D27" s="13">
        <v>107</v>
      </c>
      <c r="E27" s="3"/>
      <c r="F27" s="13">
        <v>394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34366</v>
      </c>
      <c r="E28" s="3"/>
      <c r="F28" s="20">
        <f>SUM(F23:F27)</f>
        <v>47963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92</v>
      </c>
      <c r="B30" s="3"/>
      <c r="C30" s="3"/>
      <c r="D30" s="7">
        <f>+D22-D28</f>
        <v>6516</v>
      </c>
      <c r="E30" s="68"/>
      <c r="F30" s="7">
        <f>+F22-F28</f>
        <v>-10137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15628</v>
      </c>
      <c r="E32" s="3"/>
      <c r="F32" s="60">
        <f>SUM(F10:F12)+F30</f>
        <v>1953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20</v>
      </c>
      <c r="B34" s="3"/>
      <c r="C34" s="3"/>
      <c r="D34" s="64"/>
      <c r="E34" s="3"/>
      <c r="F34" s="64"/>
    </row>
    <row r="35" spans="1:6" ht="12.75">
      <c r="A35" s="1" t="s">
        <v>21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22</v>
      </c>
      <c r="B36" s="3"/>
      <c r="C36" s="3"/>
      <c r="D36" s="13"/>
      <c r="E36" s="3"/>
      <c r="F36" s="13"/>
    </row>
    <row r="37" spans="1:6" ht="12.75">
      <c r="A37" s="3"/>
      <c r="B37" s="3" t="s">
        <v>72</v>
      </c>
      <c r="C37" s="3"/>
      <c r="D37" s="13">
        <v>0</v>
      </c>
      <c r="E37" s="3"/>
      <c r="F37" s="13">
        <v>522</v>
      </c>
    </row>
    <row r="38" spans="1:6" ht="12.75">
      <c r="A38" s="3"/>
      <c r="B38" s="3" t="s">
        <v>73</v>
      </c>
      <c r="C38" s="3"/>
      <c r="D38" s="13">
        <v>-36588</v>
      </c>
      <c r="E38" s="3"/>
      <c r="F38" s="13">
        <v>-50664</v>
      </c>
    </row>
    <row r="39" spans="1:9" ht="12.75">
      <c r="A39" s="3"/>
      <c r="B39" s="3" t="s">
        <v>23</v>
      </c>
      <c r="C39" s="3"/>
      <c r="D39" s="13">
        <v>-89</v>
      </c>
      <c r="E39" s="3"/>
      <c r="F39" s="13">
        <v>-210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24</v>
      </c>
      <c r="B41" s="3"/>
      <c r="C41" s="3"/>
      <c r="D41" s="13"/>
      <c r="E41" s="3"/>
      <c r="F41" s="13"/>
      <c r="I41" s="8"/>
    </row>
    <row r="42" spans="2:6" ht="12.75">
      <c r="B42" s="3" t="s">
        <v>25</v>
      </c>
      <c r="C42" s="3"/>
      <c r="D42" s="19">
        <v>105</v>
      </c>
      <c r="E42" s="3"/>
      <c r="F42" s="19">
        <v>105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15628</v>
      </c>
      <c r="E44" s="3"/>
      <c r="F44" s="60">
        <f>SUM(F35:F42)</f>
        <v>1953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80</v>
      </c>
      <c r="B47" s="3"/>
      <c r="C47" s="3"/>
      <c r="D47" s="23">
        <f>SUM(D35:D39)/D35</f>
        <v>0.29737547892720306</v>
      </c>
      <c r="E47" s="3"/>
      <c r="F47" s="23">
        <f>SUM(F35:F39)/F35</f>
        <v>0.035402298850574714</v>
      </c>
    </row>
    <row r="48" spans="1:6" ht="12.75">
      <c r="A48" s="3"/>
      <c r="B48" s="3"/>
      <c r="C48" s="3"/>
      <c r="D48" s="70"/>
      <c r="E48" s="3"/>
      <c r="F48" s="70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63</v>
      </c>
      <c r="B50" s="3"/>
      <c r="C50" s="3"/>
      <c r="D50" s="3"/>
      <c r="E50" s="3"/>
      <c r="F50" s="9"/>
    </row>
    <row r="51" spans="1:6" ht="12.75">
      <c r="A51" s="3" t="s">
        <v>85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1">
      <selection activeCell="A19" sqref="A19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68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102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103</v>
      </c>
      <c r="D5" s="28"/>
      <c r="E5" s="28" t="s">
        <v>84</v>
      </c>
      <c r="F5" s="26"/>
      <c r="G5" s="28" t="s">
        <v>104</v>
      </c>
      <c r="H5" s="28"/>
      <c r="I5" s="28" t="s">
        <v>82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2007</v>
      </c>
      <c r="D7" s="28"/>
      <c r="E7" s="28">
        <v>2006</v>
      </c>
      <c r="F7" s="28"/>
      <c r="G7" s="28">
        <v>2007</v>
      </c>
      <c r="H7" s="28"/>
      <c r="I7" s="28">
        <v>2006</v>
      </c>
    </row>
    <row r="8" spans="2:9" ht="12.75">
      <c r="B8" s="3"/>
      <c r="C8" s="28" t="s">
        <v>74</v>
      </c>
      <c r="D8" s="28"/>
      <c r="E8" s="28" t="s">
        <v>26</v>
      </c>
      <c r="F8" s="28"/>
      <c r="G8" s="28" t="s">
        <v>106</v>
      </c>
      <c r="H8" s="28"/>
      <c r="I8" s="28" t="s">
        <v>106</v>
      </c>
    </row>
    <row r="9" spans="2:9" ht="12.75">
      <c r="B9" s="3"/>
      <c r="C9" s="28" t="s">
        <v>76</v>
      </c>
      <c r="D9" s="28"/>
      <c r="E9" s="28" t="s">
        <v>75</v>
      </c>
      <c r="F9" s="28"/>
      <c r="G9" s="28" t="s">
        <v>27</v>
      </c>
      <c r="H9" s="28"/>
      <c r="I9" s="28" t="s">
        <v>27</v>
      </c>
    </row>
    <row r="10" spans="2:9" ht="12.75">
      <c r="B10" s="3"/>
      <c r="C10" s="29" t="s">
        <v>105</v>
      </c>
      <c r="D10" s="28"/>
      <c r="E10" s="29" t="s">
        <v>105</v>
      </c>
      <c r="F10" s="28"/>
      <c r="G10" s="28" t="s">
        <v>28</v>
      </c>
      <c r="H10" s="28"/>
      <c r="I10" s="28" t="s">
        <v>28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29</v>
      </c>
      <c r="B13" s="3"/>
      <c r="C13" s="59">
        <v>16527</v>
      </c>
      <c r="D13" s="21"/>
      <c r="E13" s="59">
        <v>18584</v>
      </c>
      <c r="F13" s="4"/>
      <c r="G13" s="59">
        <v>67788</v>
      </c>
      <c r="H13" s="11"/>
      <c r="I13" s="59">
        <v>66238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30</v>
      </c>
      <c r="B15" s="3"/>
      <c r="C15" s="21">
        <v>2786</v>
      </c>
      <c r="D15" s="21"/>
      <c r="E15" s="21">
        <v>3457</v>
      </c>
      <c r="F15" s="4"/>
      <c r="G15" s="21">
        <v>12578</v>
      </c>
      <c r="H15" s="11"/>
      <c r="I15" s="21">
        <v>12842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31</v>
      </c>
      <c r="B17" s="3"/>
      <c r="C17" s="21">
        <v>-3293</v>
      </c>
      <c r="D17" s="21"/>
      <c r="E17" s="21">
        <v>-3039</v>
      </c>
      <c r="F17" s="4"/>
      <c r="G17" s="21">
        <v>-25018</v>
      </c>
      <c r="H17" s="11"/>
      <c r="I17" s="21">
        <v>-11889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93</v>
      </c>
      <c r="B19" s="1"/>
      <c r="C19" s="21">
        <f>+C15+C17</f>
        <v>-507</v>
      </c>
      <c r="D19" s="21"/>
      <c r="E19" s="21">
        <f>+E15+E17</f>
        <v>418</v>
      </c>
      <c r="F19" s="4"/>
      <c r="G19" s="21">
        <f>+G15+G17</f>
        <v>-12440</v>
      </c>
      <c r="H19" s="11"/>
      <c r="I19" s="21">
        <f>+I15+I17</f>
        <v>953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32</v>
      </c>
      <c r="B21" s="3"/>
      <c r="C21" s="21">
        <v>181</v>
      </c>
      <c r="D21" s="21"/>
      <c r="E21" s="21">
        <v>59</v>
      </c>
      <c r="F21" s="4"/>
      <c r="G21" s="21">
        <v>28606</v>
      </c>
      <c r="H21" s="21"/>
      <c r="I21" s="21">
        <v>636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33</v>
      </c>
      <c r="B23" s="1"/>
      <c r="C23" s="21">
        <v>-243</v>
      </c>
      <c r="D23" s="21"/>
      <c r="E23" s="21">
        <v>-140</v>
      </c>
      <c r="F23" s="4"/>
      <c r="G23" s="21">
        <v>-1914</v>
      </c>
      <c r="H23" s="11"/>
      <c r="I23" s="21">
        <v>-943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108</v>
      </c>
      <c r="B25" s="1"/>
      <c r="C25" s="21">
        <f>ROUND(SUM(C19:C23),0)</f>
        <v>-569</v>
      </c>
      <c r="D25" s="21"/>
      <c r="E25" s="21">
        <f>SUM(E19:E23)</f>
        <v>337</v>
      </c>
      <c r="F25" s="4"/>
      <c r="G25" s="21">
        <f>ROUND(SUM(G19:G23),0)</f>
        <v>14252</v>
      </c>
      <c r="H25" s="11"/>
      <c r="I25" s="21">
        <f>SUM(I19:I23)</f>
        <v>646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34</v>
      </c>
      <c r="B27" s="1"/>
      <c r="C27" s="21">
        <v>-205</v>
      </c>
      <c r="D27" s="21"/>
      <c r="E27" s="21">
        <v>-461</v>
      </c>
      <c r="F27" s="21"/>
      <c r="G27" s="21">
        <v>-698</v>
      </c>
      <c r="H27" s="11"/>
      <c r="I27" s="21">
        <v>-638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109</v>
      </c>
      <c r="B29" s="1"/>
      <c r="C29" s="21">
        <f>C25+C27</f>
        <v>-774</v>
      </c>
      <c r="D29" s="21"/>
      <c r="E29" s="21">
        <f>E25+E27</f>
        <v>-124</v>
      </c>
      <c r="F29" s="21"/>
      <c r="G29" s="21">
        <f>G25+G27</f>
        <v>13554</v>
      </c>
      <c r="H29" s="21"/>
      <c r="I29" s="21">
        <f>I25+I27</f>
        <v>8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35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110</v>
      </c>
      <c r="B33" s="1"/>
      <c r="C33" s="60">
        <f>C29-C31</f>
        <v>-774</v>
      </c>
      <c r="D33" s="21"/>
      <c r="E33" s="60">
        <f>E29-E31</f>
        <v>-124</v>
      </c>
      <c r="F33" s="4"/>
      <c r="G33" s="60">
        <f>G29-G31</f>
        <v>13554</v>
      </c>
      <c r="H33" s="11"/>
      <c r="I33" s="60">
        <f>I29-I31</f>
        <v>8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107</v>
      </c>
      <c r="B36" s="37" t="s">
        <v>36</v>
      </c>
      <c r="C36" s="38">
        <f>C33/52200*100</f>
        <v>-1.4827586206896552</v>
      </c>
      <c r="D36" s="38"/>
      <c r="E36" s="38">
        <f>E33/52200*100</f>
        <v>-0.23754789272030652</v>
      </c>
      <c r="F36" s="38"/>
      <c r="G36" s="38">
        <f>G33/52200*100</f>
        <v>25.96551724137931</v>
      </c>
      <c r="H36" s="38"/>
      <c r="I36" s="38">
        <f>I33/52200*100</f>
        <v>0.01532567049808429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37</v>
      </c>
      <c r="C37" s="40" t="s">
        <v>38</v>
      </c>
      <c r="D37" s="40"/>
      <c r="E37" s="40" t="s">
        <v>38</v>
      </c>
      <c r="F37" s="40"/>
      <c r="G37" s="40" t="s">
        <v>38</v>
      </c>
      <c r="H37" s="40"/>
      <c r="I37" s="40" t="s">
        <v>38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65</v>
      </c>
      <c r="B41" s="3"/>
      <c r="C41" s="11">
        <v>55</v>
      </c>
      <c r="D41" s="11"/>
      <c r="E41" s="11">
        <v>25</v>
      </c>
      <c r="F41" s="11"/>
      <c r="G41" s="11">
        <v>124</v>
      </c>
      <c r="H41" s="11"/>
      <c r="I41" s="11">
        <v>97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66</v>
      </c>
      <c r="B42" s="3"/>
      <c r="C42" s="11">
        <v>-243</v>
      </c>
      <c r="D42" s="11"/>
      <c r="E42" s="11">
        <v>-140</v>
      </c>
      <c r="F42" s="11"/>
      <c r="G42" s="11">
        <v>-1914</v>
      </c>
      <c r="H42" s="11"/>
      <c r="I42" s="11">
        <v>-943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64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85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4">
      <selection activeCell="E17" sqref="E17"/>
    </sheetView>
  </sheetViews>
  <sheetFormatPr defaultColWidth="9.140625" defaultRowHeight="12.75"/>
  <cols>
    <col min="1" max="1" width="32.140625" style="46" customWidth="1"/>
    <col min="2" max="2" width="13.7109375" style="46" customWidth="1"/>
    <col min="3" max="3" width="15.57421875" style="46" customWidth="1"/>
    <col min="4" max="4" width="14.7109375" style="46" bestFit="1" customWidth="1"/>
    <col min="5" max="5" width="13.57421875" style="46" bestFit="1" customWidth="1"/>
    <col min="6" max="6" width="9.140625" style="46" customWidth="1"/>
    <col min="7" max="7" width="11.28125" style="46" bestFit="1" customWidth="1"/>
    <col min="8" max="16384" width="9.140625" style="46" customWidth="1"/>
  </cols>
  <sheetData>
    <row r="1" ht="12.75">
      <c r="A1" s="1" t="s">
        <v>0</v>
      </c>
    </row>
    <row r="2" spans="1:4" ht="12.75" customHeight="1">
      <c r="A2" s="47" t="s">
        <v>69</v>
      </c>
      <c r="D2" s="48"/>
    </row>
    <row r="3" ht="12.75">
      <c r="A3" s="1" t="s">
        <v>102</v>
      </c>
    </row>
    <row r="4" ht="12.75">
      <c r="A4" s="1"/>
    </row>
    <row r="5" ht="12.75">
      <c r="A5" s="1"/>
    </row>
    <row r="6" spans="2:4" ht="13.5">
      <c r="B6" s="72" t="s">
        <v>87</v>
      </c>
      <c r="C6" s="72"/>
      <c r="D6" s="71" t="s">
        <v>88</v>
      </c>
    </row>
    <row r="7" ht="12.75">
      <c r="C7" s="49" t="s">
        <v>40</v>
      </c>
    </row>
    <row r="8" spans="2:4" ht="12.75">
      <c r="B8" s="49" t="s">
        <v>78</v>
      </c>
      <c r="C8" s="49" t="s">
        <v>42</v>
      </c>
      <c r="D8" s="49" t="s">
        <v>77</v>
      </c>
    </row>
    <row r="9" spans="2:5" ht="12.75">
      <c r="B9" s="49" t="s">
        <v>57</v>
      </c>
      <c r="C9" s="49" t="s">
        <v>58</v>
      </c>
      <c r="D9" s="49" t="s">
        <v>41</v>
      </c>
      <c r="E9" s="49" t="s">
        <v>59</v>
      </c>
    </row>
    <row r="10" spans="2:5" ht="12.75">
      <c r="B10" s="49" t="s">
        <v>60</v>
      </c>
      <c r="C10" s="49" t="s">
        <v>60</v>
      </c>
      <c r="D10" s="49" t="s">
        <v>60</v>
      </c>
      <c r="E10" s="49" t="s">
        <v>60</v>
      </c>
    </row>
    <row r="12" spans="1:5" ht="12.75">
      <c r="A12" s="47" t="s">
        <v>111</v>
      </c>
      <c r="B12" s="54">
        <v>52200000</v>
      </c>
      <c r="C12" s="54">
        <v>-348815</v>
      </c>
      <c r="D12" s="54">
        <v>-50066704</v>
      </c>
      <c r="E12" s="54">
        <f>SUM(B12:D12)</f>
        <v>1784481</v>
      </c>
    </row>
    <row r="13" spans="1:5" ht="12.75">
      <c r="A13" s="47"/>
      <c r="B13" s="54"/>
      <c r="C13" s="54"/>
      <c r="D13" s="54"/>
      <c r="E13" s="54"/>
    </row>
    <row r="14" spans="1:5" ht="12.75">
      <c r="A14" s="46" t="s">
        <v>61</v>
      </c>
      <c r="B14" s="52">
        <v>0</v>
      </c>
      <c r="C14" s="11">
        <v>201209</v>
      </c>
      <c r="D14" s="11">
        <v>0</v>
      </c>
      <c r="E14" s="51">
        <f>SUM(B14:D14)</f>
        <v>201209</v>
      </c>
    </row>
    <row r="15" spans="2:5" ht="12.75">
      <c r="B15" s="55"/>
      <c r="C15" s="4"/>
      <c r="D15" s="4"/>
      <c r="E15" s="55"/>
    </row>
    <row r="16" spans="1:5" ht="12.75">
      <c r="A16" s="46" t="s">
        <v>79</v>
      </c>
      <c r="B16" s="52">
        <v>0</v>
      </c>
      <c r="C16" s="11">
        <v>0</v>
      </c>
      <c r="D16" s="11">
        <v>14252806</v>
      </c>
      <c r="E16" s="51">
        <f>SUM(B16:D16)</f>
        <v>14252806</v>
      </c>
    </row>
    <row r="17" spans="2:5" ht="12.75">
      <c r="B17" s="55"/>
      <c r="C17" s="55"/>
      <c r="D17" s="55"/>
      <c r="E17" s="55"/>
    </row>
    <row r="18" spans="2:5" ht="12.75">
      <c r="B18" s="53"/>
      <c r="C18" s="53"/>
      <c r="D18" s="53"/>
      <c r="E18" s="53"/>
    </row>
    <row r="19" spans="1:5" s="47" customFormat="1" ht="12.75">
      <c r="A19" s="47" t="s">
        <v>94</v>
      </c>
      <c r="B19" s="54">
        <f>SUM(B12:B18)</f>
        <v>52200000</v>
      </c>
      <c r="C19" s="54">
        <f>SUM(C12:C18)</f>
        <v>-147606</v>
      </c>
      <c r="D19" s="54">
        <f>SUM(D12:D18)</f>
        <v>-35813898</v>
      </c>
      <c r="E19" s="54">
        <f>SUM(E12:E18)</f>
        <v>16238496</v>
      </c>
    </row>
    <row r="20" spans="1:5" ht="12.75">
      <c r="A20" s="56"/>
      <c r="B20" s="51"/>
      <c r="C20" s="51"/>
      <c r="D20" s="51"/>
      <c r="E20" s="51"/>
    </row>
    <row r="21" spans="1:5" ht="12.75">
      <c r="A21" s="46" t="s">
        <v>61</v>
      </c>
      <c r="B21" s="52">
        <v>0</v>
      </c>
      <c r="C21" s="11">
        <v>58782</v>
      </c>
      <c r="D21" s="11">
        <v>0</v>
      </c>
      <c r="E21" s="51">
        <f>SUM(B21:D21)</f>
        <v>58782</v>
      </c>
    </row>
    <row r="22" spans="2:5" ht="12.75">
      <c r="B22" s="55"/>
      <c r="C22" s="4"/>
      <c r="D22" s="4"/>
      <c r="E22" s="55"/>
    </row>
    <row r="23" spans="1:5" ht="12.75">
      <c r="A23" s="46" t="s">
        <v>113</v>
      </c>
      <c r="B23" s="52">
        <v>0</v>
      </c>
      <c r="C23" s="11">
        <v>0</v>
      </c>
      <c r="D23" s="11">
        <v>-774043</v>
      </c>
      <c r="E23" s="51">
        <f>SUM(B23:D23)</f>
        <v>-774043</v>
      </c>
    </row>
    <row r="24" spans="2:5" ht="12.75">
      <c r="B24" s="55"/>
      <c r="C24" s="55"/>
      <c r="D24" s="55"/>
      <c r="E24" s="55"/>
    </row>
    <row r="26" spans="1:5" s="47" customFormat="1" ht="13.5" thickBot="1">
      <c r="A26" s="47" t="s">
        <v>112</v>
      </c>
      <c r="B26" s="61">
        <f>SUM(B19:B25)</f>
        <v>52200000</v>
      </c>
      <c r="C26" s="61">
        <f>SUM(C19:C25)</f>
        <v>-88824</v>
      </c>
      <c r="D26" s="61">
        <f>SUM(D19:D25)</f>
        <v>-36587941</v>
      </c>
      <c r="E26" s="61">
        <f>SUM(E19:E25)</f>
        <v>15523235</v>
      </c>
    </row>
    <row r="27" spans="1:5" ht="12.75">
      <c r="A27" s="56"/>
      <c r="B27" s="50"/>
      <c r="C27" s="50"/>
      <c r="D27" s="50"/>
      <c r="E27" s="50"/>
    </row>
    <row r="28" spans="1:5" ht="12.75">
      <c r="A28" s="56"/>
      <c r="B28" s="50"/>
      <c r="C28" s="50"/>
      <c r="D28" s="50"/>
      <c r="E28" s="50"/>
    </row>
    <row r="29" spans="1:5" ht="12.75">
      <c r="A29" s="56"/>
      <c r="B29" s="50"/>
      <c r="C29" s="50"/>
      <c r="D29" s="50"/>
      <c r="E29" s="50"/>
    </row>
    <row r="30" spans="1:5" ht="12.75">
      <c r="A30" s="56"/>
      <c r="B30" s="50"/>
      <c r="C30" s="50"/>
      <c r="D30" s="50"/>
      <c r="E30" s="50"/>
    </row>
    <row r="31" spans="1:5" ht="12.75">
      <c r="A31" s="56"/>
      <c r="B31" s="50"/>
      <c r="C31" s="50"/>
      <c r="D31" s="50"/>
      <c r="E31" s="50"/>
    </row>
    <row r="32" spans="1:5" ht="12.75">
      <c r="A32" s="56"/>
      <c r="B32" s="50"/>
      <c r="C32" s="50"/>
      <c r="D32" s="50"/>
      <c r="E32" s="50"/>
    </row>
    <row r="33" spans="1:5" ht="12.75">
      <c r="A33" s="56"/>
      <c r="B33" s="50"/>
      <c r="C33" s="50"/>
      <c r="D33" s="50"/>
      <c r="E33" s="50"/>
    </row>
    <row r="34" spans="1:5" ht="12.75">
      <c r="A34" s="56"/>
      <c r="B34" s="50"/>
      <c r="C34" s="50"/>
      <c r="D34" s="50"/>
      <c r="E34" s="50"/>
    </row>
    <row r="35" spans="1:5" ht="12.75">
      <c r="A35" s="56"/>
      <c r="B35" s="50"/>
      <c r="C35" s="50"/>
      <c r="D35" s="50"/>
      <c r="E35" s="50"/>
    </row>
    <row r="36" spans="1:5" ht="12.75">
      <c r="A36" s="56"/>
      <c r="B36" s="50"/>
      <c r="C36" s="50"/>
      <c r="D36" s="50"/>
      <c r="E36" s="50"/>
    </row>
    <row r="37" ht="12.75">
      <c r="A37" s="56"/>
    </row>
    <row r="38" ht="12.75">
      <c r="A38" s="46" t="s">
        <v>62</v>
      </c>
    </row>
    <row r="39" ht="12.75">
      <c r="A39" s="46" t="s">
        <v>86</v>
      </c>
    </row>
  </sheetData>
  <mergeCells count="1">
    <mergeCell ref="B6:C6"/>
  </mergeCells>
  <printOptions/>
  <pageMargins left="0.8" right="0.23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28">
      <selection activeCell="A46" sqref="A46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39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102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114</v>
      </c>
      <c r="C5" s="11"/>
      <c r="D5" s="62" t="s">
        <v>115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43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108</v>
      </c>
      <c r="B9" s="11">
        <v>-569</v>
      </c>
      <c r="C9" s="4"/>
      <c r="D9" s="11">
        <v>337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45</v>
      </c>
      <c r="B12" s="11">
        <v>0</v>
      </c>
      <c r="D12" s="11">
        <v>171</v>
      </c>
    </row>
    <row r="13" spans="1:4" ht="12.75">
      <c r="A13" s="3" t="s">
        <v>46</v>
      </c>
      <c r="B13" s="11">
        <v>186</v>
      </c>
      <c r="D13" s="11">
        <v>290</v>
      </c>
    </row>
    <row r="14" spans="1:4" ht="12.75">
      <c r="A14" s="3" t="s">
        <v>47</v>
      </c>
      <c r="B14" s="11">
        <v>68</v>
      </c>
      <c r="D14" s="11">
        <v>39</v>
      </c>
    </row>
    <row r="15" spans="1:4" ht="12.75">
      <c r="A15" s="3" t="s">
        <v>121</v>
      </c>
      <c r="B15" s="11">
        <v>0</v>
      </c>
      <c r="D15" s="11">
        <v>1</v>
      </c>
    </row>
    <row r="16" spans="1:4" ht="12.75">
      <c r="A16" s="3" t="s">
        <v>90</v>
      </c>
      <c r="B16" s="11">
        <v>12</v>
      </c>
      <c r="D16" s="11">
        <v>0</v>
      </c>
    </row>
    <row r="17" spans="1:4" ht="12.75">
      <c r="A17" s="3" t="s">
        <v>95</v>
      </c>
      <c r="B17" s="11">
        <v>0</v>
      </c>
      <c r="D17" s="11">
        <v>48</v>
      </c>
    </row>
    <row r="18" spans="1:4" ht="12.75">
      <c r="A18" s="3" t="s">
        <v>116</v>
      </c>
      <c r="B18" s="11">
        <v>-4</v>
      </c>
      <c r="D18" s="11">
        <v>0</v>
      </c>
    </row>
    <row r="19" spans="1:4" ht="12.75">
      <c r="A19" s="3" t="s">
        <v>48</v>
      </c>
      <c r="B19" s="11">
        <v>243</v>
      </c>
      <c r="D19" s="11">
        <v>140</v>
      </c>
    </row>
    <row r="20" spans="1:4" ht="12.75">
      <c r="A20" s="3" t="s">
        <v>49</v>
      </c>
      <c r="B20" s="11">
        <v>-55</v>
      </c>
      <c r="D20" s="11">
        <v>-25</v>
      </c>
    </row>
    <row r="21" spans="2:4" ht="12.75">
      <c r="B21" s="44"/>
      <c r="D21" s="44"/>
    </row>
    <row r="22" spans="1:4" ht="12.75">
      <c r="A22" s="3" t="s">
        <v>98</v>
      </c>
      <c r="B22" s="11">
        <f>SUM(B9:B21)</f>
        <v>-119</v>
      </c>
      <c r="D22" s="11">
        <f>SUM(D9:D21)</f>
        <v>1001</v>
      </c>
    </row>
    <row r="23" spans="2:4" ht="12.75">
      <c r="B23" s="11"/>
      <c r="D23" s="11"/>
    </row>
    <row r="24" spans="1:4" ht="12.75">
      <c r="A24" s="3" t="s">
        <v>122</v>
      </c>
      <c r="B24" s="11">
        <v>2053</v>
      </c>
      <c r="D24" s="11">
        <v>2527</v>
      </c>
    </row>
    <row r="25" spans="1:4" ht="12.75">
      <c r="A25" s="3" t="s">
        <v>91</v>
      </c>
      <c r="B25" s="11">
        <v>-563</v>
      </c>
      <c r="D25" s="11">
        <v>-1293</v>
      </c>
    </row>
    <row r="26" spans="1:4" ht="12.75">
      <c r="A26" s="3" t="s">
        <v>123</v>
      </c>
      <c r="B26" s="11">
        <v>-1038</v>
      </c>
      <c r="D26" s="11">
        <v>-1392</v>
      </c>
    </row>
    <row r="27" spans="2:4" ht="12.75">
      <c r="B27" s="44"/>
      <c r="D27" s="44"/>
    </row>
    <row r="28" spans="1:4" ht="12.75">
      <c r="A28" s="3" t="s">
        <v>96</v>
      </c>
      <c r="B28" s="11">
        <f>SUM(B22:B27)</f>
        <v>333</v>
      </c>
      <c r="D28" s="11">
        <f>SUM(D22:D27)</f>
        <v>843</v>
      </c>
    </row>
    <row r="29" spans="2:4" ht="12.75">
      <c r="B29" s="11"/>
      <c r="D29" s="11"/>
    </row>
    <row r="30" spans="1:4" ht="12.75">
      <c r="A30" s="3" t="s">
        <v>50</v>
      </c>
      <c r="B30" s="11">
        <v>-430</v>
      </c>
      <c r="D30" s="11">
        <v>-51</v>
      </c>
    </row>
    <row r="31" spans="1:4" ht="12.75">
      <c r="A31" s="3" t="s">
        <v>51</v>
      </c>
      <c r="B31" s="11">
        <v>55</v>
      </c>
      <c r="D31" s="11">
        <v>25</v>
      </c>
    </row>
    <row r="32" spans="1:4" ht="12.75">
      <c r="A32" s="3" t="s">
        <v>97</v>
      </c>
      <c r="B32" s="11">
        <v>-374</v>
      </c>
      <c r="D32" s="11">
        <v>-296</v>
      </c>
    </row>
    <row r="33" spans="2:4" ht="12.75">
      <c r="B33" s="11"/>
      <c r="D33" s="11"/>
    </row>
    <row r="34" spans="1:4" ht="12.75">
      <c r="A34" s="3" t="s">
        <v>117</v>
      </c>
      <c r="B34" s="45">
        <f>SUM(B28:B33)</f>
        <v>-416</v>
      </c>
      <c r="D34" s="45">
        <f>SUM(D28:D33)</f>
        <v>521</v>
      </c>
    </row>
    <row r="35" spans="2:4" ht="12.75">
      <c r="B35" s="11"/>
      <c r="D35" s="11"/>
    </row>
    <row r="36" spans="1:4" ht="12.75">
      <c r="A36" s="1" t="s">
        <v>52</v>
      </c>
      <c r="B36" s="11"/>
      <c r="D36" s="11"/>
    </row>
    <row r="37" spans="1:4" ht="12.75">
      <c r="A37" s="1"/>
      <c r="B37" s="11"/>
      <c r="D37" s="11"/>
    </row>
    <row r="38" spans="1:4" ht="12.75">
      <c r="A38" s="3" t="s">
        <v>118</v>
      </c>
      <c r="B38" s="11">
        <v>81</v>
      </c>
      <c r="D38" s="11">
        <v>-309</v>
      </c>
    </row>
    <row r="39" spans="1:4" ht="12.75">
      <c r="A39" s="3" t="s">
        <v>70</v>
      </c>
      <c r="B39" s="11">
        <v>12</v>
      </c>
      <c r="D39" s="11">
        <v>169</v>
      </c>
    </row>
    <row r="40" spans="1:4" ht="12.75">
      <c r="A40" s="3" t="s">
        <v>53</v>
      </c>
      <c r="B40" s="11">
        <v>-20</v>
      </c>
      <c r="D40" s="11">
        <v>-577</v>
      </c>
    </row>
    <row r="41" spans="2:4" ht="12.75">
      <c r="B41" s="44"/>
      <c r="D41" s="44"/>
    </row>
    <row r="42" spans="1:4" ht="12.75">
      <c r="A42" s="3" t="s">
        <v>119</v>
      </c>
      <c r="B42" s="45">
        <f>SUM(B38:B41)</f>
        <v>73</v>
      </c>
      <c r="D42" s="45">
        <f>SUM(D38:D41)</f>
        <v>-717</v>
      </c>
    </row>
    <row r="43" spans="2:4" ht="12.75">
      <c r="B43" s="11"/>
      <c r="D43" s="11"/>
    </row>
    <row r="44" spans="1:4" ht="12.75">
      <c r="A44" s="1" t="s">
        <v>54</v>
      </c>
      <c r="B44" s="11"/>
      <c r="D44" s="11"/>
    </row>
    <row r="45" spans="2:4" ht="12.75">
      <c r="B45" s="11"/>
      <c r="D45" s="11"/>
    </row>
    <row r="46" spans="1:4" ht="12.75">
      <c r="A46" s="3" t="s">
        <v>99</v>
      </c>
      <c r="B46" s="11">
        <v>1000</v>
      </c>
      <c r="D46" s="11">
        <v>0</v>
      </c>
    </row>
    <row r="47" spans="1:4" ht="12.75">
      <c r="A47" s="3" t="s">
        <v>71</v>
      </c>
      <c r="B47" s="11">
        <v>-7</v>
      </c>
      <c r="D47" s="11">
        <v>-2</v>
      </c>
    </row>
    <row r="48" spans="2:4" ht="12.75">
      <c r="B48" s="11"/>
      <c r="D48" s="11"/>
    </row>
    <row r="49" spans="1:4" ht="12.75">
      <c r="A49" s="3" t="s">
        <v>120</v>
      </c>
      <c r="B49" s="45">
        <f>SUM(B46:B48)</f>
        <v>993</v>
      </c>
      <c r="D49" s="45">
        <f>SUM(D46:D48)</f>
        <v>-2</v>
      </c>
    </row>
    <row r="50" spans="2:4" ht="12.75">
      <c r="B50" s="67"/>
      <c r="D50" s="67"/>
    </row>
    <row r="51" spans="1:4" ht="12.75">
      <c r="A51" s="1" t="s">
        <v>124</v>
      </c>
      <c r="B51" s="11">
        <f>+B49+B42+B34</f>
        <v>650</v>
      </c>
      <c r="D51" s="11">
        <f>+D49+D42+D34</f>
        <v>-198</v>
      </c>
    </row>
    <row r="52" spans="1:4" ht="12.75">
      <c r="A52" s="1"/>
      <c r="B52" s="11"/>
      <c r="D52" s="11"/>
    </row>
    <row r="53" spans="1:4" ht="12.75">
      <c r="A53" s="1" t="s">
        <v>55</v>
      </c>
      <c r="B53" s="11">
        <v>2129</v>
      </c>
      <c r="D53" s="11">
        <v>2339</v>
      </c>
    </row>
    <row r="54" spans="1:4" ht="12.75">
      <c r="A54" s="1"/>
      <c r="B54" s="11"/>
      <c r="D54" s="11"/>
    </row>
    <row r="55" spans="1:4" ht="13.5" thickBot="1">
      <c r="A55" s="1" t="s">
        <v>83</v>
      </c>
      <c r="B55" s="60">
        <f>SUM(B51:B53)</f>
        <v>2779</v>
      </c>
      <c r="C55" s="1"/>
      <c r="D55" s="60">
        <f>SUM(D51:D53)</f>
        <v>2141</v>
      </c>
    </row>
    <row r="56" spans="1:4" ht="12.75">
      <c r="A56" s="1"/>
      <c r="B56" s="11"/>
      <c r="D56" s="11"/>
    </row>
    <row r="57" spans="1:4" ht="12.75">
      <c r="A57" s="1"/>
      <c r="B57" s="11"/>
      <c r="D57" s="11"/>
    </row>
    <row r="58" ht="12.75">
      <c r="A58" s="3" t="s">
        <v>56</v>
      </c>
    </row>
    <row r="59" ht="12.75">
      <c r="A59" s="3" t="s">
        <v>89</v>
      </c>
    </row>
  </sheetData>
  <printOptions/>
  <pageMargins left="0.8" right="0.28" top="0.39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user</cp:lastModifiedBy>
  <cp:lastPrinted>2007-02-08T04:03:45Z</cp:lastPrinted>
  <dcterms:created xsi:type="dcterms:W3CDTF">2004-05-28T02:46:03Z</dcterms:created>
  <dcterms:modified xsi:type="dcterms:W3CDTF">2007-05-21T08:10:07Z</dcterms:modified>
  <cp:category/>
  <cp:version/>
  <cp:contentType/>
  <cp:contentStatus/>
</cp:coreProperties>
</file>